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<sst xmlns="http://schemas.openxmlformats.org/spreadsheetml/2006/main" count="162" uniqueCount="89">
  <si>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</si>
  <si>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</si>
  <si>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</si>
  <si>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</si>
  <si>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</si>
  <si>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</si>
  <si>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</si>
  <si>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</si>
  <si>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</si>
  <si>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</si>
  <si>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</si>
  <si>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</si>
  <si>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</si>
  <si>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</si>
  <si>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</si>
  <si>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</si>
  <si>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</si>
  <si>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</si>
  <si>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</si>
  <si>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</si>
  <si>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</si>
  <si>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</si>
  <si>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</si>
  <si>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</si>
  <si>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</si>
  <si>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</si>
  <si>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</si>
  <si>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</si>
  <si>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</si>
  <si>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</si>
  <si>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</si>
  <si>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</si>
  <si>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</si>
  <si>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</si>
  <si>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</si>
  <si>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</si>
  <si>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</si>
  <si>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</si>
  <si>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</si>
  <si>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</si>
  <si>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</si>
  <si>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</si>
  <si>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</si>
  <si>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</si>
  <si>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</si>
  <si>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</si>
  <si>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</si>
  <si>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</si>
  <si>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</si>
  <si>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</si>
  <si>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</si>
  <si>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</si>
  <si>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</si>
  <si>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</si>
  <si>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</si>
  <si>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</si>
  <si>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</si>
  <si>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</si>
  <si>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</si>
  <si>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</si>
  <si>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</si>
  <si>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</si>
  <si>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</si>
  <si>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</si>
  <si>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</si>
  <si>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</si>
  <si>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</si>
  <si>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</si>
  <si>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</si>
  <si>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</si>
  <si>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</si>
  <si>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</si>
  <si>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</si>
  <si>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</si>
  <si>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</si>
  <si>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</si>
  <si>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</si>
  <si>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</si>
  <si>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</si>
  <si>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</si>
  <si>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</si>
  <si>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</si>
  <si>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</si>
  <si>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</si>
  <si>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</si>
  <si>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</si>
  <si>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</si>
  <si>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la Sierra Hidalguense (a)</t>
  </si>
  <si>
    <t>Del 1 de Enero al 31 de Diciembre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</si>
</sst>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35609894.309999995</v>
      </c>
      <c r="E10" s="14">
        <f t="shared" si="0"/>
        <v>-482059.27000000014</v>
      </c>
      <c r="F10" s="14">
        <f t="shared" si="0"/>
        <v>35127835.04</v>
      </c>
      <c r="G10" s="14">
        <f t="shared" si="0"/>
        <v>34503092.339999996</v>
      </c>
      <c r="H10" s="14">
        <f t="shared" si="0"/>
        <v>33722439.739999995</v>
      </c>
      <c r="I10" s="14">
        <f t="shared" si="0"/>
        <v>624742.7000000002</v>
      </c>
    </row>
    <row r="11" spans="2:9" ht="12.75">
      <c r="B11" s="3" t="s">
        <v>12</v>
      </c>
      <c r="C11" s="9"/>
      <c r="D11" s="15">
        <f aca="true" t="shared" si="1" ref="D11:I11">SUM(D12:D18)</f>
        <v>23475710</v>
      </c>
      <c r="E11" s="15">
        <f t="shared" si="1"/>
        <v>587106.5299999999</v>
      </c>
      <c r="F11" s="15">
        <f t="shared" si="1"/>
        <v>24062816.53</v>
      </c>
      <c r="G11" s="15">
        <f t="shared" si="1"/>
        <v>24061919.2</v>
      </c>
      <c r="H11" s="15">
        <f t="shared" si="1"/>
        <v>24009919.68</v>
      </c>
      <c r="I11" s="15">
        <f t="shared" si="1"/>
        <v>897.3300000000745</v>
      </c>
    </row>
    <row r="12" spans="2:9" ht="12.75">
      <c r="B12" s="13" t="s">
        <v>13</v>
      </c>
      <c r="C12" s="11"/>
      <c r="D12" s="15">
        <v>15378854</v>
      </c>
      <c r="E12" s="16">
        <v>520087.35</v>
      </c>
      <c r="F12" s="16">
        <f>D12+E12</f>
        <v>15898941.35</v>
      </c>
      <c r="G12" s="16">
        <v>15898044.02</v>
      </c>
      <c r="H12" s="16">
        <v>15898044.02</v>
      </c>
      <c r="I12" s="16">
        <f>F12-G12</f>
        <v>897.3300000000745</v>
      </c>
    </row>
    <row r="13" spans="2:9" ht="12.75">
      <c r="B13" s="13" t="s">
        <v>14</v>
      </c>
      <c r="C13" s="11"/>
      <c r="D13" s="15">
        <v>67792.5</v>
      </c>
      <c r="E13" s="16">
        <v>-29475.78</v>
      </c>
      <c r="F13" s="16">
        <f aca="true" t="shared" si="2" ref="F13:F18">D13+E13</f>
        <v>38316.72</v>
      </c>
      <c r="G13" s="16">
        <v>38316.72</v>
      </c>
      <c r="H13" s="16">
        <v>38316.72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4327737.5</v>
      </c>
      <c r="E14" s="16">
        <v>-9972.83</v>
      </c>
      <c r="F14" s="16">
        <f t="shared" si="2"/>
        <v>4317764.67</v>
      </c>
      <c r="G14" s="16">
        <v>4317764.67</v>
      </c>
      <c r="H14" s="16">
        <v>4317764.67</v>
      </c>
      <c r="I14" s="16">
        <f t="shared" si="3"/>
        <v>0</v>
      </c>
    </row>
    <row r="15" spans="2:9" ht="12.75">
      <c r="B15" s="13" t="s">
        <v>16</v>
      </c>
      <c r="C15" s="11"/>
      <c r="D15" s="15">
        <v>2789998.5</v>
      </c>
      <c r="E15" s="16">
        <v>-28061.05</v>
      </c>
      <c r="F15" s="16">
        <f t="shared" si="2"/>
        <v>2761937.45</v>
      </c>
      <c r="G15" s="16">
        <v>2761937.45</v>
      </c>
      <c r="H15" s="16">
        <v>2761937.45</v>
      </c>
      <c r="I15" s="16">
        <f t="shared" si="3"/>
        <v>0</v>
      </c>
    </row>
    <row r="16" spans="2:9" ht="12.75">
      <c r="B16" s="13" t="s">
        <v>17</v>
      </c>
      <c r="C16" s="11"/>
      <c r="D16" s="15">
        <v>911327.5</v>
      </c>
      <c r="E16" s="16">
        <v>134528.84</v>
      </c>
      <c r="F16" s="16">
        <f t="shared" si="2"/>
        <v>1045856.34</v>
      </c>
      <c r="G16" s="16">
        <v>1045856.34</v>
      </c>
      <c r="H16" s="16">
        <v>993856.82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1741378.35</v>
      </c>
      <c r="E19" s="15">
        <f t="shared" si="4"/>
        <v>13397.789999999979</v>
      </c>
      <c r="F19" s="15">
        <f t="shared" si="4"/>
        <v>1754776.14</v>
      </c>
      <c r="G19" s="15">
        <f t="shared" si="4"/>
        <v>1753187.0200000003</v>
      </c>
      <c r="H19" s="15">
        <f t="shared" si="4"/>
        <v>1678261.22</v>
      </c>
      <c r="I19" s="15">
        <f t="shared" si="4"/>
        <v>1589.1199999999953</v>
      </c>
    </row>
    <row r="20" spans="2:9" ht="12.75">
      <c r="B20" s="13" t="s">
        <v>21</v>
      </c>
      <c r="C20" s="11"/>
      <c r="D20" s="15">
        <v>633136.71</v>
      </c>
      <c r="E20" s="16">
        <v>-43085.6</v>
      </c>
      <c r="F20" s="15">
        <f aca="true" t="shared" si="5" ref="F20:F28">D20+E20</f>
        <v>590051.11</v>
      </c>
      <c r="G20" s="16">
        <v>588461.99</v>
      </c>
      <c r="H20" s="16">
        <v>588559.2</v>
      </c>
      <c r="I20" s="16">
        <f>F20-G20</f>
        <v>1589.1199999999953</v>
      </c>
    </row>
    <row r="21" spans="2:9" ht="12.75">
      <c r="B21" s="13" t="s">
        <v>22</v>
      </c>
      <c r="C21" s="11"/>
      <c r="D21" s="15">
        <v>47544.5</v>
      </c>
      <c r="E21" s="16">
        <v>-11408.23</v>
      </c>
      <c r="F21" s="15">
        <f t="shared" si="5"/>
        <v>36136.270000000004</v>
      </c>
      <c r="G21" s="16">
        <v>36136.27</v>
      </c>
      <c r="H21" s="16">
        <v>36136.27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0</v>
      </c>
      <c r="E22" s="16">
        <v>0</v>
      </c>
      <c r="F22" s="15">
        <f t="shared" si="5"/>
        <v>0</v>
      </c>
      <c r="G22" s="16">
        <v>0</v>
      </c>
      <c r="H22" s="16">
        <v>0</v>
      </c>
      <c r="I22" s="16">
        <f t="shared" si="6"/>
        <v>0</v>
      </c>
    </row>
    <row r="23" spans="2:9" ht="12.75">
      <c r="B23" s="13" t="s">
        <v>24</v>
      </c>
      <c r="C23" s="11"/>
      <c r="D23" s="15">
        <v>129350.57</v>
      </c>
      <c r="E23" s="16">
        <v>212141.74</v>
      </c>
      <c r="F23" s="15">
        <f t="shared" si="5"/>
        <v>341492.31</v>
      </c>
      <c r="G23" s="16">
        <v>341492.31</v>
      </c>
      <c r="H23" s="16">
        <v>266469.3</v>
      </c>
      <c r="I23" s="16">
        <f t="shared" si="6"/>
        <v>0</v>
      </c>
    </row>
    <row r="24" spans="2:9" ht="12.75">
      <c r="B24" s="13" t="s">
        <v>25</v>
      </c>
      <c r="C24" s="11"/>
      <c r="D24" s="15">
        <v>49164</v>
      </c>
      <c r="E24" s="16">
        <v>-28286.97</v>
      </c>
      <c r="F24" s="15">
        <f t="shared" si="5"/>
        <v>20877.03</v>
      </c>
      <c r="G24" s="16">
        <v>20877.03</v>
      </c>
      <c r="H24" s="16">
        <v>20877.03</v>
      </c>
      <c r="I24" s="16">
        <f t="shared" si="6"/>
        <v>0</v>
      </c>
    </row>
    <row r="25" spans="2:9" ht="12.75">
      <c r="B25" s="13" t="s">
        <v>26</v>
      </c>
      <c r="C25" s="11"/>
      <c r="D25" s="15">
        <v>427747.84</v>
      </c>
      <c r="E25" s="16">
        <v>-11157.45</v>
      </c>
      <c r="F25" s="15">
        <f t="shared" si="5"/>
        <v>416590.39</v>
      </c>
      <c r="G25" s="16">
        <v>416590.39</v>
      </c>
      <c r="H25" s="16">
        <v>416590.39</v>
      </c>
      <c r="I25" s="16">
        <f t="shared" si="6"/>
        <v>0</v>
      </c>
    </row>
    <row r="26" spans="2:9" ht="12.75">
      <c r="B26" s="13" t="s">
        <v>27</v>
      </c>
      <c r="C26" s="11"/>
      <c r="D26" s="15">
        <v>246711.62</v>
      </c>
      <c r="E26" s="16">
        <v>-35279.02</v>
      </c>
      <c r="F26" s="15">
        <f t="shared" si="5"/>
        <v>211432.6</v>
      </c>
      <c r="G26" s="16">
        <v>211432.6</v>
      </c>
      <c r="H26" s="16">
        <v>211432.6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207723.11</v>
      </c>
      <c r="E28" s="16">
        <v>-69526.68</v>
      </c>
      <c r="F28" s="15">
        <f t="shared" si="5"/>
        <v>138196.43</v>
      </c>
      <c r="G28" s="16">
        <v>138196.43</v>
      </c>
      <c r="H28" s="16">
        <v>138196.43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7056326.040000001</v>
      </c>
      <c r="E29" s="15">
        <f t="shared" si="7"/>
        <v>-440318.1499999999</v>
      </c>
      <c r="F29" s="15">
        <f t="shared" si="7"/>
        <v>6616007.890000001</v>
      </c>
      <c r="G29" s="15">
        <f t="shared" si="7"/>
        <v>5993926.460000001</v>
      </c>
      <c r="H29" s="15">
        <f t="shared" si="7"/>
        <v>5340199.180000001</v>
      </c>
      <c r="I29" s="15">
        <f t="shared" si="7"/>
        <v>622081.4300000002</v>
      </c>
    </row>
    <row r="30" spans="2:9" ht="12.75">
      <c r="B30" s="13" t="s">
        <v>31</v>
      </c>
      <c r="C30" s="11"/>
      <c r="D30" s="15">
        <v>860259.46</v>
      </c>
      <c r="E30" s="16">
        <v>-185318.39</v>
      </c>
      <c r="F30" s="15">
        <f aca="true" t="shared" si="8" ref="F30:F38">D30+E30</f>
        <v>674941.07</v>
      </c>
      <c r="G30" s="16">
        <v>674941.07</v>
      </c>
      <c r="H30" s="16">
        <v>405992.15</v>
      </c>
      <c r="I30" s="16">
        <f t="shared" si="6"/>
        <v>0</v>
      </c>
    </row>
    <row r="31" spans="2:9" ht="12.75">
      <c r="B31" s="13" t="s">
        <v>32</v>
      </c>
      <c r="C31" s="11"/>
      <c r="D31" s="15">
        <v>224931</v>
      </c>
      <c r="E31" s="16">
        <v>58944.87</v>
      </c>
      <c r="F31" s="15">
        <f t="shared" si="8"/>
        <v>283875.87</v>
      </c>
      <c r="G31" s="16">
        <v>283858.45</v>
      </c>
      <c r="H31" s="16">
        <v>283858.45</v>
      </c>
      <c r="I31" s="16">
        <f t="shared" si="6"/>
        <v>17.419999999983702</v>
      </c>
    </row>
    <row r="32" spans="2:9" ht="12.75">
      <c r="B32" s="13" t="s">
        <v>33</v>
      </c>
      <c r="C32" s="11"/>
      <c r="D32" s="15">
        <v>1056602.71</v>
      </c>
      <c r="E32" s="16">
        <v>-161059.59</v>
      </c>
      <c r="F32" s="15">
        <f t="shared" si="8"/>
        <v>895543.12</v>
      </c>
      <c r="G32" s="16">
        <v>895411.89</v>
      </c>
      <c r="H32" s="16">
        <v>721996.04</v>
      </c>
      <c r="I32" s="16">
        <f t="shared" si="6"/>
        <v>131.22999999998137</v>
      </c>
    </row>
    <row r="33" spans="2:9" ht="12.75">
      <c r="B33" s="13" t="s">
        <v>34</v>
      </c>
      <c r="C33" s="11"/>
      <c r="D33" s="15">
        <v>269676.65</v>
      </c>
      <c r="E33" s="16">
        <v>264098.14</v>
      </c>
      <c r="F33" s="15">
        <f t="shared" si="8"/>
        <v>533774.79</v>
      </c>
      <c r="G33" s="16">
        <v>533774.79</v>
      </c>
      <c r="H33" s="16">
        <v>533774.79</v>
      </c>
      <c r="I33" s="16">
        <f t="shared" si="6"/>
        <v>0</v>
      </c>
    </row>
    <row r="34" spans="2:9" ht="12.75">
      <c r="B34" s="13" t="s">
        <v>35</v>
      </c>
      <c r="C34" s="11"/>
      <c r="D34" s="15">
        <v>1804971.93</v>
      </c>
      <c r="E34" s="16">
        <v>-451077.14</v>
      </c>
      <c r="F34" s="15">
        <f t="shared" si="8"/>
        <v>1353894.79</v>
      </c>
      <c r="G34" s="16">
        <v>732760.59</v>
      </c>
      <c r="H34" s="16">
        <v>634160.58</v>
      </c>
      <c r="I34" s="16">
        <f t="shared" si="6"/>
        <v>621134.2000000001</v>
      </c>
    </row>
    <row r="35" spans="2:9" ht="12.75">
      <c r="B35" s="13" t="s">
        <v>36</v>
      </c>
      <c r="C35" s="11"/>
      <c r="D35" s="15">
        <v>113518</v>
      </c>
      <c r="E35" s="16">
        <v>108270.71</v>
      </c>
      <c r="F35" s="15">
        <f t="shared" si="8"/>
        <v>221788.71000000002</v>
      </c>
      <c r="G35" s="16">
        <v>221788.71</v>
      </c>
      <c r="H35" s="16">
        <v>221788.71</v>
      </c>
      <c r="I35" s="16">
        <f t="shared" si="6"/>
        <v>0</v>
      </c>
    </row>
    <row r="36" spans="2:9" ht="12.75">
      <c r="B36" s="13" t="s">
        <v>37</v>
      </c>
      <c r="C36" s="11"/>
      <c r="D36" s="15">
        <v>273138.07</v>
      </c>
      <c r="E36" s="16">
        <v>-128529.41</v>
      </c>
      <c r="F36" s="15">
        <f t="shared" si="8"/>
        <v>144608.66</v>
      </c>
      <c r="G36" s="16">
        <v>144608.66</v>
      </c>
      <c r="H36" s="16">
        <v>144608.66</v>
      </c>
      <c r="I36" s="16">
        <f t="shared" si="6"/>
        <v>0</v>
      </c>
    </row>
    <row r="37" spans="2:9" ht="12.75">
      <c r="B37" s="13" t="s">
        <v>38</v>
      </c>
      <c r="C37" s="11"/>
      <c r="D37" s="15">
        <v>284947.33</v>
      </c>
      <c r="E37" s="16">
        <v>-37478.98</v>
      </c>
      <c r="F37" s="15">
        <f t="shared" si="8"/>
        <v>247468.35</v>
      </c>
      <c r="G37" s="16">
        <v>247468.35</v>
      </c>
      <c r="H37" s="16">
        <v>247468.35</v>
      </c>
      <c r="I37" s="16">
        <f t="shared" si="6"/>
        <v>0</v>
      </c>
    </row>
    <row r="38" spans="2:9" ht="12.75">
      <c r="B38" s="13" t="s">
        <v>39</v>
      </c>
      <c r="C38" s="11"/>
      <c r="D38" s="15">
        <v>2168280.89</v>
      </c>
      <c r="E38" s="16">
        <v>91831.64</v>
      </c>
      <c r="F38" s="15">
        <f t="shared" si="8"/>
        <v>2260112.5300000003</v>
      </c>
      <c r="G38" s="16">
        <v>2259313.95</v>
      </c>
      <c r="H38" s="16">
        <v>2146551.45</v>
      </c>
      <c r="I38" s="16">
        <f t="shared" si="6"/>
        <v>798.5800000000745</v>
      </c>
    </row>
    <row r="39" spans="2:9" ht="25.5" customHeight="1">
      <c r="B39" s="37" t="s">
        <v>40</v>
      </c>
      <c r="C39" s="38"/>
      <c r="D39" s="15">
        <f aca="true" t="shared" si="9" ref="D39:I39">SUM(D40:D48)</f>
        <v>144000</v>
      </c>
      <c r="E39" s="15">
        <f t="shared" si="9"/>
        <v>22000</v>
      </c>
      <c r="F39" s="15">
        <f>SUM(F40:F48)</f>
        <v>166000</v>
      </c>
      <c r="G39" s="15">
        <f t="shared" si="9"/>
        <v>165825.18</v>
      </c>
      <c r="H39" s="15">
        <f t="shared" si="9"/>
        <v>165825.18</v>
      </c>
      <c r="I39" s="15">
        <f t="shared" si="9"/>
        <v>174.82000000000698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144000</v>
      </c>
      <c r="E43" s="16">
        <v>22000</v>
      </c>
      <c r="F43" s="15">
        <f t="shared" si="10"/>
        <v>166000</v>
      </c>
      <c r="G43" s="16">
        <v>165825.18</v>
      </c>
      <c r="H43" s="16">
        <v>165825.18</v>
      </c>
      <c r="I43" s="16">
        <f t="shared" si="6"/>
        <v>174.82000000000698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2385171.62</v>
      </c>
      <c r="E49" s="15">
        <f t="shared" si="11"/>
        <v>-664245.4400000001</v>
      </c>
      <c r="F49" s="15">
        <f t="shared" si="11"/>
        <v>1720926.18</v>
      </c>
      <c r="G49" s="15">
        <f t="shared" si="11"/>
        <v>1720926.18</v>
      </c>
      <c r="H49" s="15">
        <f t="shared" si="11"/>
        <v>1720926.18</v>
      </c>
      <c r="I49" s="15">
        <f t="shared" si="11"/>
        <v>0</v>
      </c>
    </row>
    <row r="50" spans="2:9" ht="12.75">
      <c r="B50" s="13" t="s">
        <v>51</v>
      </c>
      <c r="C50" s="11"/>
      <c r="D50" s="15">
        <v>9510.64</v>
      </c>
      <c r="E50" s="16">
        <v>-9510.64</v>
      </c>
      <c r="F50" s="15">
        <f t="shared" si="10"/>
        <v>0</v>
      </c>
      <c r="G50" s="16">
        <v>0</v>
      </c>
      <c r="H50" s="16">
        <v>0</v>
      </c>
      <c r="I50" s="16">
        <f t="shared" si="6"/>
        <v>0</v>
      </c>
    </row>
    <row r="51" spans="2:9" ht="12.75">
      <c r="B51" s="13" t="s">
        <v>52</v>
      </c>
      <c r="C51" s="11"/>
      <c r="D51" s="15">
        <v>670721.73</v>
      </c>
      <c r="E51" s="16">
        <v>-600763.68</v>
      </c>
      <c r="F51" s="15">
        <f t="shared" si="10"/>
        <v>69958.04999999993</v>
      </c>
      <c r="G51" s="16">
        <v>69958.05</v>
      </c>
      <c r="H51" s="16">
        <v>69958.05</v>
      </c>
      <c r="I51" s="16">
        <f t="shared" si="6"/>
        <v>0</v>
      </c>
    </row>
    <row r="52" spans="2:9" ht="12.75">
      <c r="B52" s="13" t="s">
        <v>53</v>
      </c>
      <c r="C52" s="11"/>
      <c r="D52" s="15">
        <v>357614.64</v>
      </c>
      <c r="E52" s="16">
        <v>0</v>
      </c>
      <c r="F52" s="15">
        <f t="shared" si="10"/>
        <v>357614.64</v>
      </c>
      <c r="G52" s="16">
        <v>357614.64</v>
      </c>
      <c r="H52" s="16">
        <v>357614.64</v>
      </c>
      <c r="I52" s="16">
        <f t="shared" si="6"/>
        <v>0</v>
      </c>
    </row>
    <row r="53" spans="2:9" ht="12.75">
      <c r="B53" s="13" t="s">
        <v>54</v>
      </c>
      <c r="C53" s="11"/>
      <c r="D53" s="15">
        <v>600000</v>
      </c>
      <c r="E53" s="16">
        <v>-600000</v>
      </c>
      <c r="F53" s="15">
        <f t="shared" si="10"/>
        <v>0</v>
      </c>
      <c r="G53" s="16">
        <v>0</v>
      </c>
      <c r="H53" s="16">
        <v>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747323.45</v>
      </c>
      <c r="E55" s="16">
        <v>546030.04</v>
      </c>
      <c r="F55" s="15">
        <f t="shared" si="10"/>
        <v>1293353.49</v>
      </c>
      <c r="G55" s="16">
        <v>1293353.49</v>
      </c>
      <c r="H55" s="16">
        <v>1293353.49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1.16</v>
      </c>
      <c r="E58" s="16">
        <v>-1.16</v>
      </c>
      <c r="F58" s="15">
        <f t="shared" si="10"/>
        <v>0</v>
      </c>
      <c r="G58" s="16">
        <v>0</v>
      </c>
      <c r="H58" s="16">
        <v>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807308.3</v>
      </c>
      <c r="E59" s="15">
        <f>SUM(E60:E62)</f>
        <v>0</v>
      </c>
      <c r="F59" s="15">
        <f>SUM(F60:F62)</f>
        <v>807308.3</v>
      </c>
      <c r="G59" s="15">
        <f>SUM(G60:G62)</f>
        <v>807308.3</v>
      </c>
      <c r="H59" s="15">
        <f>SUM(H60:H62)</f>
        <v>807308.3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>
        <v>807308.3</v>
      </c>
      <c r="E61" s="16">
        <v>0</v>
      </c>
      <c r="F61" s="15">
        <f t="shared" si="10"/>
        <v>807308.3</v>
      </c>
      <c r="G61" s="16">
        <v>807308.3</v>
      </c>
      <c r="H61" s="16">
        <v>807308.3</v>
      </c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32991586.75</v>
      </c>
      <c r="E85" s="21">
        <f>E86+E104+E94+E114+E124+E134+E138+E147+E151</f>
        <v>975459.4099999999</v>
      </c>
      <c r="F85" s="21">
        <f t="shared" si="12"/>
        <v>33967046.16</v>
      </c>
      <c r="G85" s="21">
        <f>G86+G104+G94+G114+G124+G134+G138+G147+G151</f>
        <v>33964892.14</v>
      </c>
      <c r="H85" s="21">
        <f>H86+H104+H94+H114+H124+H134+H138+H147+H151</f>
        <v>32916174.670000006</v>
      </c>
      <c r="I85" s="21">
        <f t="shared" si="12"/>
        <v>2154.0199999962933</v>
      </c>
    </row>
    <row r="86" spans="2:9" ht="12.75">
      <c r="B86" s="3" t="s">
        <v>12</v>
      </c>
      <c r="C86" s="9"/>
      <c r="D86" s="15">
        <f>SUM(D87:D93)</f>
        <v>20971225</v>
      </c>
      <c r="E86" s="15">
        <f>SUM(E87:E93)</f>
        <v>587106.5299999999</v>
      </c>
      <c r="F86" s="15">
        <f>SUM(F87:F93)</f>
        <v>21558331.53</v>
      </c>
      <c r="G86" s="15">
        <f>SUM(G87:G93)</f>
        <v>21557512.620000005</v>
      </c>
      <c r="H86" s="15">
        <f>SUM(H87:H93)</f>
        <v>21557512.620000005</v>
      </c>
      <c r="I86" s="16">
        <f aca="true" t="shared" si="13" ref="I86:I149">F86-G86</f>
        <v>818.9099999964237</v>
      </c>
    </row>
    <row r="87" spans="2:9" ht="12.75">
      <c r="B87" s="13" t="s">
        <v>13</v>
      </c>
      <c r="C87" s="11"/>
      <c r="D87" s="15">
        <v>14776908</v>
      </c>
      <c r="E87" s="16">
        <v>570615.34</v>
      </c>
      <c r="F87" s="15">
        <f aca="true" t="shared" si="14" ref="F87:F103">D87+E87</f>
        <v>15347523.34</v>
      </c>
      <c r="G87" s="16">
        <v>15346704.43</v>
      </c>
      <c r="H87" s="16">
        <v>15346704.43</v>
      </c>
      <c r="I87" s="16">
        <f t="shared" si="13"/>
        <v>818.910000000149</v>
      </c>
    </row>
    <row r="88" spans="2:9" ht="12.75">
      <c r="B88" s="13" t="s">
        <v>14</v>
      </c>
      <c r="C88" s="11"/>
      <c r="D88" s="15">
        <v>67792.5</v>
      </c>
      <c r="E88" s="16">
        <v>-29475.78</v>
      </c>
      <c r="F88" s="15">
        <f t="shared" si="14"/>
        <v>38316.72</v>
      </c>
      <c r="G88" s="16">
        <v>38316.72</v>
      </c>
      <c r="H88" s="16">
        <v>38316.72</v>
      </c>
      <c r="I88" s="16">
        <f t="shared" si="13"/>
        <v>0</v>
      </c>
    </row>
    <row r="89" spans="2:9" ht="12.75">
      <c r="B89" s="13" t="s">
        <v>15</v>
      </c>
      <c r="C89" s="11"/>
      <c r="D89" s="15">
        <v>2480458.5</v>
      </c>
      <c r="E89" s="16">
        <v>47637.41</v>
      </c>
      <c r="F89" s="15">
        <f t="shared" si="14"/>
        <v>2528095.91</v>
      </c>
      <c r="G89" s="16">
        <v>2528095.91</v>
      </c>
      <c r="H89" s="16">
        <v>2528095.91</v>
      </c>
      <c r="I89" s="16">
        <f t="shared" si="13"/>
        <v>0</v>
      </c>
    </row>
    <row r="90" spans="2:9" ht="12.75">
      <c r="B90" s="13" t="s">
        <v>16</v>
      </c>
      <c r="C90" s="11"/>
      <c r="D90" s="15">
        <v>2734738.5</v>
      </c>
      <c r="E90" s="16">
        <v>-27399.76</v>
      </c>
      <c r="F90" s="15">
        <f t="shared" si="14"/>
        <v>2707338.74</v>
      </c>
      <c r="G90" s="16">
        <v>2707338.74</v>
      </c>
      <c r="H90" s="16">
        <v>2707338.74</v>
      </c>
      <c r="I90" s="16">
        <f t="shared" si="13"/>
        <v>0</v>
      </c>
    </row>
    <row r="91" spans="2:9" ht="12.75">
      <c r="B91" s="13" t="s">
        <v>17</v>
      </c>
      <c r="C91" s="11"/>
      <c r="D91" s="15">
        <v>911327.5</v>
      </c>
      <c r="E91" s="16">
        <v>25729.32</v>
      </c>
      <c r="F91" s="15">
        <f t="shared" si="14"/>
        <v>937056.82</v>
      </c>
      <c r="G91" s="16">
        <v>937056.82</v>
      </c>
      <c r="H91" s="16">
        <v>937056.82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1508186.64</v>
      </c>
      <c r="E94" s="15">
        <f>SUM(E95:E103)</f>
        <v>76219.01000000002</v>
      </c>
      <c r="F94" s="15">
        <f>SUM(F95:F103)</f>
        <v>1584405.6500000001</v>
      </c>
      <c r="G94" s="15">
        <f>SUM(G95:G103)</f>
        <v>1583219.22</v>
      </c>
      <c r="H94" s="15">
        <f>SUM(H95:H103)</f>
        <v>1508099.0200000003</v>
      </c>
      <c r="I94" s="16">
        <f t="shared" si="13"/>
        <v>1186.4300000001676</v>
      </c>
    </row>
    <row r="95" spans="2:9" ht="12.75">
      <c r="B95" s="13" t="s">
        <v>21</v>
      </c>
      <c r="C95" s="11"/>
      <c r="D95" s="15">
        <v>485374.57</v>
      </c>
      <c r="E95" s="16">
        <v>-85207.31</v>
      </c>
      <c r="F95" s="15">
        <f t="shared" si="14"/>
        <v>400167.26</v>
      </c>
      <c r="G95" s="16">
        <v>398980.83</v>
      </c>
      <c r="H95" s="16">
        <v>398883.62</v>
      </c>
      <c r="I95" s="16">
        <f t="shared" si="13"/>
        <v>1186.429999999993</v>
      </c>
    </row>
    <row r="96" spans="2:9" ht="12.75">
      <c r="B96" s="13" t="s">
        <v>22</v>
      </c>
      <c r="C96" s="11"/>
      <c r="D96" s="15">
        <v>39644.5</v>
      </c>
      <c r="E96" s="16">
        <v>-3508.23</v>
      </c>
      <c r="F96" s="15">
        <f t="shared" si="14"/>
        <v>36136.27</v>
      </c>
      <c r="G96" s="16">
        <v>36136.27</v>
      </c>
      <c r="H96" s="16">
        <v>36136.27</v>
      </c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116056.58</v>
      </c>
      <c r="E98" s="16">
        <v>229005.56</v>
      </c>
      <c r="F98" s="15">
        <f t="shared" si="14"/>
        <v>345062.14</v>
      </c>
      <c r="G98" s="16">
        <v>345062.14</v>
      </c>
      <c r="H98" s="16">
        <v>270039.15</v>
      </c>
      <c r="I98" s="16">
        <f t="shared" si="13"/>
        <v>0</v>
      </c>
    </row>
    <row r="99" spans="2:9" ht="12.75">
      <c r="B99" s="13" t="s">
        <v>25</v>
      </c>
      <c r="C99" s="11"/>
      <c r="D99" s="15">
        <v>47664</v>
      </c>
      <c r="E99" s="16">
        <v>-1405.98</v>
      </c>
      <c r="F99" s="15">
        <f t="shared" si="14"/>
        <v>46258.02</v>
      </c>
      <c r="G99" s="16">
        <v>46258.02</v>
      </c>
      <c r="H99" s="16">
        <v>46258.02</v>
      </c>
      <c r="I99" s="16">
        <f t="shared" si="13"/>
        <v>0</v>
      </c>
    </row>
    <row r="100" spans="2:9" ht="12.75">
      <c r="B100" s="13" t="s">
        <v>26</v>
      </c>
      <c r="C100" s="11"/>
      <c r="D100" s="15">
        <v>427047.84</v>
      </c>
      <c r="E100" s="16">
        <v>-2232.49</v>
      </c>
      <c r="F100" s="15">
        <f t="shared" si="14"/>
        <v>424815.35000000003</v>
      </c>
      <c r="G100" s="16">
        <v>424815.35</v>
      </c>
      <c r="H100" s="16">
        <v>424815.35</v>
      </c>
      <c r="I100" s="16">
        <f t="shared" si="13"/>
        <v>0</v>
      </c>
    </row>
    <row r="101" spans="2:9" ht="12.75">
      <c r="B101" s="13" t="s">
        <v>27</v>
      </c>
      <c r="C101" s="11"/>
      <c r="D101" s="15">
        <v>260088.92</v>
      </c>
      <c r="E101" s="16">
        <v>-30474.87</v>
      </c>
      <c r="F101" s="15">
        <f t="shared" si="14"/>
        <v>229614.05000000002</v>
      </c>
      <c r="G101" s="16">
        <v>229614.05</v>
      </c>
      <c r="H101" s="16">
        <v>229614.05</v>
      </c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132310.23</v>
      </c>
      <c r="E103" s="16">
        <v>-29957.67</v>
      </c>
      <c r="F103" s="15">
        <f t="shared" si="14"/>
        <v>102352.56000000001</v>
      </c>
      <c r="G103" s="16">
        <v>102352.56</v>
      </c>
      <c r="H103" s="16">
        <v>102352.56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5098463.529999999</v>
      </c>
      <c r="E104" s="15">
        <f>SUM(E105:E113)</f>
        <v>-534907.69</v>
      </c>
      <c r="F104" s="15">
        <f>SUM(F105:F113)</f>
        <v>4563555.84</v>
      </c>
      <c r="G104" s="15">
        <f>SUM(G105:G113)</f>
        <v>4563407.16</v>
      </c>
      <c r="H104" s="15">
        <f>SUM(H105:H113)</f>
        <v>3909679.89</v>
      </c>
      <c r="I104" s="16">
        <f t="shared" si="13"/>
        <v>148.67999999970198</v>
      </c>
    </row>
    <row r="105" spans="2:9" ht="12.75">
      <c r="B105" s="13" t="s">
        <v>31</v>
      </c>
      <c r="C105" s="11"/>
      <c r="D105" s="15">
        <v>860259.46</v>
      </c>
      <c r="E105" s="16">
        <v>-185318.34</v>
      </c>
      <c r="F105" s="16">
        <f>D105+E105</f>
        <v>674941.12</v>
      </c>
      <c r="G105" s="16">
        <v>674941.04</v>
      </c>
      <c r="H105" s="16">
        <v>405992.12</v>
      </c>
      <c r="I105" s="16">
        <f t="shared" si="13"/>
        <v>0.07999999995809048</v>
      </c>
    </row>
    <row r="106" spans="2:9" ht="12.75">
      <c r="B106" s="13" t="s">
        <v>32</v>
      </c>
      <c r="C106" s="11"/>
      <c r="D106" s="15">
        <v>224931</v>
      </c>
      <c r="E106" s="16">
        <v>51944.83</v>
      </c>
      <c r="F106" s="16">
        <f aca="true" t="shared" si="15" ref="F106:F113">D106+E106</f>
        <v>276875.83</v>
      </c>
      <c r="G106" s="16">
        <v>276858.47</v>
      </c>
      <c r="H106" s="16">
        <v>276858.47</v>
      </c>
      <c r="I106" s="16">
        <f t="shared" si="13"/>
        <v>17.360000000044238</v>
      </c>
    </row>
    <row r="107" spans="2:9" ht="12.75">
      <c r="B107" s="13" t="s">
        <v>33</v>
      </c>
      <c r="C107" s="11"/>
      <c r="D107" s="15">
        <v>1275282.71</v>
      </c>
      <c r="E107" s="16">
        <v>-122304.51</v>
      </c>
      <c r="F107" s="16">
        <f t="shared" si="15"/>
        <v>1152978.2</v>
      </c>
      <c r="G107" s="16">
        <v>1152846.97</v>
      </c>
      <c r="H107" s="16">
        <v>979431.11</v>
      </c>
      <c r="I107" s="16">
        <f t="shared" si="13"/>
        <v>131.22999999998137</v>
      </c>
    </row>
    <row r="108" spans="2:9" ht="12.75">
      <c r="B108" s="13" t="s">
        <v>34</v>
      </c>
      <c r="C108" s="11"/>
      <c r="D108" s="15">
        <v>269676.65</v>
      </c>
      <c r="E108" s="16">
        <v>-11485.37</v>
      </c>
      <c r="F108" s="16">
        <f t="shared" si="15"/>
        <v>258191.28000000003</v>
      </c>
      <c r="G108" s="16">
        <v>258191.28</v>
      </c>
      <c r="H108" s="16">
        <v>258191.28</v>
      </c>
      <c r="I108" s="16">
        <f t="shared" si="13"/>
        <v>0</v>
      </c>
    </row>
    <row r="109" spans="2:9" ht="12.75">
      <c r="B109" s="13" t="s">
        <v>35</v>
      </c>
      <c r="C109" s="11"/>
      <c r="D109" s="15">
        <v>421786.42</v>
      </c>
      <c r="E109" s="16">
        <v>262476.34</v>
      </c>
      <c r="F109" s="16">
        <f t="shared" si="15"/>
        <v>684262.76</v>
      </c>
      <c r="G109" s="16">
        <v>684262.75</v>
      </c>
      <c r="H109" s="16">
        <v>585662.76</v>
      </c>
      <c r="I109" s="16">
        <f t="shared" si="13"/>
        <v>0.010000000009313226</v>
      </c>
    </row>
    <row r="110" spans="2:9" ht="12.75">
      <c r="B110" s="13" t="s">
        <v>36</v>
      </c>
      <c r="C110" s="11"/>
      <c r="D110" s="15">
        <v>153518</v>
      </c>
      <c r="E110" s="16">
        <v>16521.37</v>
      </c>
      <c r="F110" s="16">
        <f t="shared" si="15"/>
        <v>170039.37</v>
      </c>
      <c r="G110" s="16">
        <v>170039.37</v>
      </c>
      <c r="H110" s="16">
        <v>170039.37</v>
      </c>
      <c r="I110" s="16">
        <f t="shared" si="13"/>
        <v>0</v>
      </c>
    </row>
    <row r="111" spans="2:9" ht="12.75">
      <c r="B111" s="13" t="s">
        <v>37</v>
      </c>
      <c r="C111" s="11"/>
      <c r="D111" s="15">
        <v>283138.07</v>
      </c>
      <c r="E111" s="16">
        <v>-130758.17</v>
      </c>
      <c r="F111" s="16">
        <f t="shared" si="15"/>
        <v>152379.90000000002</v>
      </c>
      <c r="G111" s="16">
        <v>152379.9</v>
      </c>
      <c r="H111" s="16">
        <v>152379.9</v>
      </c>
      <c r="I111" s="16">
        <f t="shared" si="13"/>
        <v>0</v>
      </c>
    </row>
    <row r="112" spans="2:9" ht="12.75">
      <c r="B112" s="13" t="s">
        <v>38</v>
      </c>
      <c r="C112" s="11"/>
      <c r="D112" s="15">
        <v>274643.33</v>
      </c>
      <c r="E112" s="16">
        <v>-46994.89</v>
      </c>
      <c r="F112" s="16">
        <f t="shared" si="15"/>
        <v>227648.44</v>
      </c>
      <c r="G112" s="16">
        <v>227648.44</v>
      </c>
      <c r="H112" s="16">
        <v>227648.44</v>
      </c>
      <c r="I112" s="16">
        <f t="shared" si="13"/>
        <v>0</v>
      </c>
    </row>
    <row r="113" spans="2:9" ht="12.75">
      <c r="B113" s="13" t="s">
        <v>39</v>
      </c>
      <c r="C113" s="11"/>
      <c r="D113" s="15">
        <v>1335227.89</v>
      </c>
      <c r="E113" s="16">
        <v>-368988.95</v>
      </c>
      <c r="F113" s="16">
        <f t="shared" si="15"/>
        <v>966238.94</v>
      </c>
      <c r="G113" s="16">
        <v>966238.94</v>
      </c>
      <c r="H113" s="16">
        <v>853476.44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72000</v>
      </c>
      <c r="E114" s="15">
        <f>SUM(E115:E123)</f>
        <v>246000</v>
      </c>
      <c r="F114" s="15">
        <f>SUM(F115:F123)</f>
        <v>318000</v>
      </c>
      <c r="G114" s="15">
        <f>SUM(G115:G123)</f>
        <v>318000</v>
      </c>
      <c r="H114" s="15">
        <f>SUM(H115:H123)</f>
        <v>318000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72000</v>
      </c>
      <c r="E118" s="16">
        <v>246000</v>
      </c>
      <c r="F118" s="16">
        <f t="shared" si="16"/>
        <v>318000</v>
      </c>
      <c r="G118" s="16">
        <v>318000</v>
      </c>
      <c r="H118" s="16">
        <v>318000</v>
      </c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5341711.58</v>
      </c>
      <c r="E124" s="15">
        <f>SUM(E125:E133)</f>
        <v>601041.5599999999</v>
      </c>
      <c r="F124" s="15">
        <f>SUM(F125:F133)</f>
        <v>5942753.140000001</v>
      </c>
      <c r="G124" s="15">
        <f>SUM(G125:G133)</f>
        <v>5942753.14</v>
      </c>
      <c r="H124" s="15">
        <f>SUM(H125:H133)</f>
        <v>5622883.14</v>
      </c>
      <c r="I124" s="16">
        <f t="shared" si="13"/>
        <v>0</v>
      </c>
    </row>
    <row r="125" spans="2:9" ht="12.75">
      <c r="B125" s="13" t="s">
        <v>51</v>
      </c>
      <c r="C125" s="11"/>
      <c r="D125" s="15">
        <v>2310336.7</v>
      </c>
      <c r="E125" s="16">
        <v>-1263540.47</v>
      </c>
      <c r="F125" s="16">
        <f>D125+E125</f>
        <v>1046796.2300000002</v>
      </c>
      <c r="G125" s="16">
        <v>1046796.23</v>
      </c>
      <c r="H125" s="16">
        <v>1046796.23</v>
      </c>
      <c r="I125" s="16">
        <f t="shared" si="13"/>
        <v>0</v>
      </c>
    </row>
    <row r="126" spans="2:9" ht="12.75">
      <c r="B126" s="13" t="s">
        <v>52</v>
      </c>
      <c r="C126" s="11"/>
      <c r="D126" s="15">
        <v>0.06</v>
      </c>
      <c r="E126" s="16">
        <v>1888408.94</v>
      </c>
      <c r="F126" s="16">
        <f aca="true" t="shared" si="17" ref="F126:F133">D126+E126</f>
        <v>1888409</v>
      </c>
      <c r="G126" s="16">
        <v>1888409</v>
      </c>
      <c r="H126" s="16">
        <v>1568539</v>
      </c>
      <c r="I126" s="16">
        <f t="shared" si="13"/>
        <v>0</v>
      </c>
    </row>
    <row r="127" spans="2:9" ht="12.75">
      <c r="B127" s="13" t="s">
        <v>53</v>
      </c>
      <c r="C127" s="11"/>
      <c r="D127" s="15">
        <v>330540.82</v>
      </c>
      <c r="E127" s="16">
        <v>238828.25</v>
      </c>
      <c r="F127" s="16">
        <f t="shared" si="17"/>
        <v>569369.0700000001</v>
      </c>
      <c r="G127" s="16">
        <v>569369.07</v>
      </c>
      <c r="H127" s="16">
        <v>569369.07</v>
      </c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2700834</v>
      </c>
      <c r="E130" s="16">
        <v>-281455.49</v>
      </c>
      <c r="F130" s="16">
        <f t="shared" si="17"/>
        <v>2419378.51</v>
      </c>
      <c r="G130" s="16">
        <v>2419378.51</v>
      </c>
      <c r="H130" s="16">
        <v>2419378.51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0</v>
      </c>
      <c r="E133" s="16">
        <v>18800.33</v>
      </c>
      <c r="F133" s="16">
        <f t="shared" si="17"/>
        <v>18800.33</v>
      </c>
      <c r="G133" s="16">
        <v>18800.33</v>
      </c>
      <c r="H133" s="16">
        <v>18800.33</v>
      </c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68601481.06</v>
      </c>
      <c r="E160" s="14">
        <f t="shared" si="21"/>
        <v>493400.1399999998</v>
      </c>
      <c r="F160" s="14">
        <f t="shared" si="21"/>
        <v>69094881.19999999</v>
      </c>
      <c r="G160" s="14">
        <f t="shared" si="21"/>
        <v>68467984.47999999</v>
      </c>
      <c r="H160" s="14">
        <f t="shared" si="21"/>
        <v>66638614.41</v>
      </c>
      <c r="I160" s="14">
        <f t="shared" si="21"/>
        <v>626896.7199999965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2016-12-20T19:53:14Z</cp:lastPrinted>
  <dcterms:created xsi:type="dcterms:W3CDTF">2016-10-11T20:25:15Z</dcterms:created>
  <dcterms:modified xsi:type="dcterms:W3CDTF">2018-01-16T02:38:20Z</dcterms:modified>
  <cp:category/>
  <cp:version/>
  <cp:contentType/>
  <cp:contentStatus/>
</cp:coreProperties>
</file>